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Table1" sheetId="1" r:id="rId1"/>
    <sheet name="Table2" sheetId="2" r:id="rId2"/>
    <sheet name="Table4" sheetId="3" r:id="rId3"/>
    <sheet name="Table5" sheetId="4" r:id="rId4"/>
  </sheets>
  <definedNames>
    <definedName name="_xlnm.Print_Titles" localSheetId="0">Table1!$1:$18</definedName>
  </definedNames>
  <calcPr calcId="162913"/>
</workbook>
</file>

<file path=xl/calcChain.xml><?xml version="1.0" encoding="utf-8"?>
<calcChain xmlns="http://schemas.openxmlformats.org/spreadsheetml/2006/main">
  <c r="H5" i="3"/>
  <c r="I5"/>
  <c r="G5"/>
  <c r="H6"/>
  <c r="I6"/>
  <c r="G6"/>
  <c r="I30" i="2"/>
  <c r="K30"/>
  <c r="J30"/>
  <c r="J29"/>
  <c r="J17" s="1"/>
  <c r="K29"/>
  <c r="J18"/>
  <c r="I29"/>
  <c r="I17"/>
  <c r="I18"/>
  <c r="I26"/>
  <c r="I6"/>
  <c r="K18"/>
  <c r="K17" s="1"/>
  <c r="J26"/>
  <c r="K26"/>
  <c r="J11"/>
  <c r="K11"/>
  <c r="I11"/>
  <c r="K9"/>
  <c r="K7" s="1"/>
  <c r="J9"/>
  <c r="J7" s="1"/>
  <c r="J6" s="1"/>
  <c r="I9"/>
  <c r="I7" s="1"/>
  <c r="K6" l="1"/>
</calcChain>
</file>

<file path=xl/sharedStrings.xml><?xml version="1.0" encoding="utf-8"?>
<sst xmlns="http://schemas.openxmlformats.org/spreadsheetml/2006/main" count="686" uniqueCount="168">
  <si>
    <t/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</si>
  <si>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</si>
  <si>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</si>
  <si>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</si>
  <si>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                      (расшифровка подписи)</t>
  </si>
  <si>
    <t>"___" _______________ 20___г.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</si>
  <si>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</si>
  <si>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</si>
  <si>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</si>
  <si>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</si>
  <si>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</si>
  <si>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Управление культуры администрации муниципального района "Ижемский"</t>
  </si>
  <si>
    <t>глава по БК</t>
  </si>
  <si>
    <t>956</t>
  </si>
  <si>
    <t>873У2013</t>
  </si>
  <si>
    <t>ИНН</t>
  </si>
  <si>
    <t>1119003378</t>
  </si>
  <si>
    <t>Учреждение</t>
  </si>
  <si>
    <t>МУНИЦИПАЛЬНОЕ БЮДЖЕТНОЕ УЧРЕЖДЕНИЕ КУЛЬТУРЫ "ИЖЕМСКИЙ РАЙОННЫЙ ИСТОРИКО-КРАЕВЕДЧЕСКИЙ МУЗЕЙ"</t>
  </si>
  <si>
    <t>КПП</t>
  </si>
  <si>
    <t>111901001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</si>
  <si>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</si>
  <si>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</si>
  <si>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</si>
  <si>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</si>
  <si>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</si>
  <si>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</si>
  <si>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КВФО</t>
  </si>
  <si>
    <t>Код субсидии</t>
  </si>
  <si>
    <t>Отраслевой код</t>
  </si>
  <si>
    <t>КФСР</t>
  </si>
  <si>
    <t>Код по бюджетной классификации Российской Федерации</t>
  </si>
  <si>
    <t>Аналитический код</t>
  </si>
  <si>
    <t>Сумма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</si>
  <si>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</si>
  <si>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</si>
  <si>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</si>
  <si>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</si>
  <si>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</si>
  <si>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</si>
  <si>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</si>
  <si>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</si>
  <si>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</si>
  <si>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</si>
  <si>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</si>
  <si>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</si>
  <si>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</si>
  <si>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Доходы, всего:</t>
  </si>
  <si>
    <t>1000</t>
  </si>
  <si>
    <t>доходы от оказания услуг, работ, компенсации затрат учреждений, всего</t>
  </si>
  <si>
    <t>1200</t>
  </si>
  <si>
    <t>130</t>
  </si>
  <si>
    <t>доходы от оказания платных услуг, выполнения работ</t>
  </si>
  <si>
    <t>1230</t>
  </si>
  <si>
    <t>0000000000000000</t>
  </si>
  <si>
    <t>00000000000000000</t>
  </si>
  <si>
    <t>0801</t>
  </si>
  <si>
    <t>131</t>
  </si>
  <si>
    <t>доходы от оказания услуг, работ, компенсации затрат учреждений, прочее в том числе средства обязательного медицинского страхования</t>
  </si>
  <si>
    <t>1250</t>
  </si>
  <si>
    <t>9560000000000000</t>
  </si>
  <si>
    <t>95600000000000001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</si>
  <si>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</si>
  <si>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</si>
  <si>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</si>
  <si>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</si>
  <si>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</si>
  <si>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152</t>
  </si>
  <si>
    <t>9569900010500000</t>
  </si>
  <si>
    <t>1003</t>
  </si>
  <si>
    <t>Расходы, всего</t>
  </si>
  <si>
    <t>2000</t>
  </si>
  <si>
    <t>Х</t>
  </si>
  <si>
    <t>на выплаты персоналу, всего</t>
  </si>
  <si>
    <t>2100</t>
  </si>
  <si>
    <t>оплата труда</t>
  </si>
  <si>
    <t>2110</t>
  </si>
  <si>
    <t>111</t>
  </si>
  <si>
    <t>211</t>
  </si>
  <si>
    <t>прочие выплаты персоналу, в том числе компенсационного характера</t>
  </si>
  <si>
    <t>2120</t>
  </si>
  <si>
    <t>112</t>
  </si>
  <si>
    <t>212</t>
  </si>
  <si>
    <t>226</t>
  </si>
  <si>
    <t>214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</si>
  <si>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</si>
  <si>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</si>
  <si>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</si>
  <si>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</si>
  <si>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</si>
  <si>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</si>
  <si>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расходы на закупку товаров, работ, услуг, всего</t>
  </si>
  <si>
    <t>2600</t>
  </si>
  <si>
    <t>прочую закупку товаров, работ и услуг</t>
  </si>
  <si>
    <t>2640</t>
  </si>
  <si>
    <t>244</t>
  </si>
  <si>
    <t>расходы на закупку услуг связи</t>
  </si>
  <si>
    <t>2641</t>
  </si>
  <si>
    <t>221</t>
  </si>
  <si>
    <t>расходы на оплату коммунальных услуг</t>
  </si>
  <si>
    <t>2643</t>
  </si>
  <si>
    <t>223</t>
  </si>
  <si>
    <t>расходы на содержание имущества</t>
  </si>
  <si>
    <t>2645</t>
  </si>
  <si>
    <t>225</t>
  </si>
  <si>
    <t>расходы на оплату прочих услуг и работ</t>
  </si>
  <si>
    <t>2646</t>
  </si>
  <si>
    <t>расходы на приобретение основных средств</t>
  </si>
  <si>
    <t>2647</t>
  </si>
  <si>
    <t>310</t>
  </si>
  <si>
    <t>расходы на приобретение материальных запасов</t>
  </si>
  <si>
    <t>2648</t>
  </si>
  <si>
    <t>344</t>
  </si>
  <si>
    <t>346</t>
  </si>
  <si>
    <t>закупку энергетических ресурсов</t>
  </si>
  <si>
    <t>2660</t>
  </si>
  <si>
    <t>247</t>
  </si>
  <si>
    <t>Раздел 2. Сведения по выплатам на закупки товаров, работ, услуг</t>
  </si>
  <si>
    <t>№ п/п</t>
  </si>
  <si>
    <t>Коды строки</t>
  </si>
  <si>
    <t>Год начала закупки</t>
  </si>
  <si>
    <t>Код по бюджетной классификации Российской Федерации &lt;10.1&gt;"</t>
  </si>
  <si>
    <t>Уникальный код &lt;10.2&gt;</t>
  </si>
  <si>
    <t>4.1</t>
  </si>
  <si>
    <t>4.2</t>
  </si>
  <si>
    <t>26000</t>
  </si>
  <si>
    <t>Выплаты на закупку товаров, работ, услуг, всего</t>
  </si>
  <si>
    <t>26400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</si>
  <si>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</si>
  <si>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</si>
  <si>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</si>
  <si>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26411</t>
  </si>
  <si>
    <t>в том числе: 
в соответствии с Федеральным законом N 44-ФЗ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</si>
  <si>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</si>
  <si>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</si>
  <si>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</si>
  <si>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в том числе:
в соответствии с Федеральным законом N 44-ФЗ</t>
  </si>
  <si>
    <t>26421.1</t>
  </si>
  <si>
    <t>из них &lt;10.1&gt;:</t>
  </si>
  <si>
    <t>26500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</si>
  <si>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</si>
  <si>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26510</t>
  </si>
  <si>
    <t>в том числе по году начала закупки:</t>
  </si>
  <si>
    <t>2021</t>
  </si>
  <si>
    <t>2022</t>
  </si>
  <si>
    <t>2023</t>
  </si>
  <si>
    <t>26600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</si>
  <si>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</si>
  <si>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26610</t>
  </si>
  <si>
    <t>Руководитель учреждения
(уполномоченное лицо учреждения)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</si>
  <si>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</si>
  <si>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</si>
  <si>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</si>
  <si>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</si>
  <si>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</si>
  <si>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</si>
  <si>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</si>
  <si>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</si>
  <si>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"__"  __________________ 20___г.</t>
  </si>
  <si>
    <t>от "1"января 2022 г.</t>
  </si>
  <si>
    <t>0301399000</t>
  </si>
  <si>
    <t>0301699000</t>
  </si>
  <si>
    <t>0301199000</t>
  </si>
  <si>
    <t>на 2022 г.
текущий финансовый год</t>
  </si>
  <si>
    <t>на 2023 г.
первый год планового периода</t>
  </si>
  <si>
    <t>на 2024 г.
второй год планового периода</t>
  </si>
  <si>
    <t>0302299000</t>
  </si>
  <si>
    <t>План финансово-хозяйственной деятельности 
на 2022 год и плановый период 2023 и 2024 годов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</si>
</sst>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7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4" fontId="6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D19" sqref="D19"/>
    </sheetView>
  </sheetViews>
  <sheetFormatPr defaultRowHeight="12.75"/>
  <cols>
    <col min="1" max="1" width="35" customWidth="1"/>
    <col min="2" max="3" width="23.1640625" customWidth="1"/>
    <col min="4" max="4" width="29" customWidth="1"/>
    <col min="5" max="5" width="4.33203125" customWidth="1"/>
    <col min="6" max="6" width="19.33203125" customWidth="1"/>
    <col min="7" max="7" width="20.33203125" customWidth="1"/>
  </cols>
  <sheetData>
    <row r="1" spans="1:7" ht="12" customHeight="1">
      <c r="A1" s="63" t="s">
        <v>0</v>
      </c>
      <c r="B1" s="63"/>
      <c r="C1" s="63"/>
      <c r="D1" s="63"/>
      <c r="E1" s="1" t="s">
        <v>0</v>
      </c>
      <c r="F1" s="64" t="s">
        <v>1</v>
      </c>
      <c r="G1" s="64"/>
    </row>
    <row r="2" spans="1:7" ht="12" customHeight="1">
      <c r="A2" s="57" t="s">
        <v>0</v>
      </c>
      <c r="B2" s="57"/>
      <c r="C2" s="57"/>
      <c r="D2" s="57"/>
      <c r="E2" s="1" t="s">
        <v>0</v>
      </c>
      <c r="F2" s="65" t="s">
        <v>0</v>
      </c>
      <c r="G2" s="65"/>
    </row>
    <row r="3" spans="1:7" ht="11.45" customHeight="1">
      <c r="A3" s="57" t="s">
        <v>0</v>
      </c>
      <c r="B3" s="57"/>
      <c r="C3" s="57"/>
      <c r="D3" s="57"/>
      <c r="E3" s="1" t="s">
        <v>0</v>
      </c>
      <c r="F3" s="58" t="s">
        <v>2</v>
      </c>
      <c r="G3" s="58"/>
    </row>
    <row r="4" spans="1:7" ht="11.45" customHeight="1">
      <c r="A4" s="57" t="s">
        <v>0</v>
      </c>
      <c r="B4" s="57"/>
      <c r="C4" s="57"/>
      <c r="D4" s="57"/>
      <c r="E4" s="1" t="s">
        <v>0</v>
      </c>
      <c r="F4" s="58" t="s">
        <v>0</v>
      </c>
      <c r="G4" s="58"/>
    </row>
    <row r="5" spans="1:7" ht="10.15" customHeight="1">
      <c r="A5" s="3" t="s">
        <v>0</v>
      </c>
      <c r="B5" s="3" t="s">
        <v>0</v>
      </c>
      <c r="C5" s="3" t="s">
        <v>0</v>
      </c>
      <c r="D5" s="3" t="s">
        <v>0</v>
      </c>
      <c r="E5" s="1" t="s">
        <v>0</v>
      </c>
      <c r="F5" s="61" t="s">
        <v>3</v>
      </c>
      <c r="G5" s="61"/>
    </row>
    <row r="6" spans="1:7" ht="12.6" customHeight="1">
      <c r="A6" s="3" t="s">
        <v>0</v>
      </c>
      <c r="B6" s="3" t="s">
        <v>0</v>
      </c>
      <c r="C6" s="3" t="s">
        <v>0</v>
      </c>
      <c r="D6" s="3" t="s">
        <v>0</v>
      </c>
      <c r="E6" s="1" t="s">
        <v>0</v>
      </c>
      <c r="F6" s="62" t="s">
        <v>0</v>
      </c>
      <c r="G6" s="62"/>
    </row>
    <row r="7" spans="1:7" ht="12.95" customHeight="1">
      <c r="A7" s="4" t="s">
        <v>0</v>
      </c>
      <c r="B7" s="1" t="s">
        <v>0</v>
      </c>
      <c r="C7" s="1" t="s">
        <v>0</v>
      </c>
      <c r="D7" s="4" t="s">
        <v>0</v>
      </c>
      <c r="E7" s="1" t="s">
        <v>0</v>
      </c>
      <c r="F7" s="58" t="s">
        <v>4</v>
      </c>
      <c r="G7" s="58"/>
    </row>
    <row r="8" spans="1:7" ht="12.95" customHeight="1">
      <c r="A8" s="4" t="s">
        <v>0</v>
      </c>
      <c r="B8" s="1" t="s">
        <v>0</v>
      </c>
      <c r="C8" s="1" t="s">
        <v>0</v>
      </c>
      <c r="D8" s="4" t="s">
        <v>0</v>
      </c>
      <c r="E8" s="1" t="s">
        <v>0</v>
      </c>
      <c r="F8" s="56" t="s">
        <v>5</v>
      </c>
      <c r="G8" s="56"/>
    </row>
    <row r="9" spans="1:7" ht="9.9499999999999993" customHeight="1">
      <c r="A9" s="57" t="s">
        <v>0</v>
      </c>
      <c r="B9" s="57"/>
      <c r="C9" s="57"/>
      <c r="D9" s="57"/>
      <c r="E9" s="1" t="s">
        <v>0</v>
      </c>
      <c r="F9" s="58" t="s">
        <v>0</v>
      </c>
      <c r="G9" s="58"/>
    </row>
    <row r="10" spans="1:7" ht="32.25" customHeight="1">
      <c r="A10" s="59" t="s">
        <v>167</v>
      </c>
      <c r="B10" s="59"/>
      <c r="C10" s="59"/>
      <c r="D10" s="59"/>
      <c r="E10" s="59"/>
      <c r="F10" s="6" t="s">
        <v>0</v>
      </c>
      <c r="G10" s="7" t="s">
        <v>6</v>
      </c>
    </row>
    <row r="11" spans="1:7" ht="14.85" customHeight="1">
      <c r="A11" s="60" t="s">
        <v>159</v>
      </c>
      <c r="B11" s="60"/>
      <c r="C11" s="60"/>
      <c r="D11" s="60"/>
      <c r="E11" s="60"/>
      <c r="F11" s="8" t="s">
        <v>7</v>
      </c>
      <c r="G11" s="9">
        <v>44562</v>
      </c>
    </row>
    <row r="12" spans="1:7" ht="14.25" customHeight="1">
      <c r="A12" s="10" t="s">
        <v>8</v>
      </c>
      <c r="B12" s="53" t="s">
        <v>0</v>
      </c>
      <c r="C12" s="53"/>
      <c r="D12" s="53"/>
      <c r="E12" s="10" t="s">
        <v>0</v>
      </c>
      <c r="F12" s="8" t="s">
        <v>9</v>
      </c>
      <c r="G12" s="7" t="s">
        <v>0</v>
      </c>
    </row>
    <row r="13" spans="1:7" ht="12.95" customHeight="1">
      <c r="A13" s="10" t="s">
        <v>10</v>
      </c>
      <c r="B13" s="54" t="s">
        <v>11</v>
      </c>
      <c r="C13" s="54"/>
      <c r="D13" s="54"/>
      <c r="E13" s="10" t="s">
        <v>0</v>
      </c>
      <c r="F13" s="8" t="s">
        <v>12</v>
      </c>
      <c r="G13" s="11" t="s">
        <v>13</v>
      </c>
    </row>
    <row r="14" spans="1:7" ht="14.1" customHeight="1">
      <c r="A14" s="10" t="s">
        <v>0</v>
      </c>
      <c r="B14" s="10" t="s">
        <v>0</v>
      </c>
      <c r="C14" s="10" t="s">
        <v>0</v>
      </c>
      <c r="D14" s="10" t="s">
        <v>0</v>
      </c>
      <c r="E14" s="10" t="s">
        <v>0</v>
      </c>
      <c r="F14" s="8" t="s">
        <v>9</v>
      </c>
      <c r="G14" s="7" t="s">
        <v>14</v>
      </c>
    </row>
    <row r="15" spans="1:7" ht="11.85" customHeight="1">
      <c r="A15" s="10" t="s">
        <v>0</v>
      </c>
      <c r="B15" s="10" t="s">
        <v>0</v>
      </c>
      <c r="C15" s="10" t="s">
        <v>0</v>
      </c>
      <c r="D15" s="10" t="s">
        <v>0</v>
      </c>
      <c r="E15" s="10" t="s">
        <v>0</v>
      </c>
      <c r="F15" s="8" t="s">
        <v>15</v>
      </c>
      <c r="G15" s="7" t="s">
        <v>16</v>
      </c>
    </row>
    <row r="16" spans="1:7" ht="27.4" customHeight="1">
      <c r="A16" s="10" t="s">
        <v>17</v>
      </c>
      <c r="B16" s="54" t="s">
        <v>18</v>
      </c>
      <c r="C16" s="54"/>
      <c r="D16" s="54"/>
      <c r="E16" s="10" t="s">
        <v>0</v>
      </c>
      <c r="F16" s="8" t="s">
        <v>19</v>
      </c>
      <c r="G16" s="7" t="s">
        <v>20</v>
      </c>
    </row>
    <row r="17" spans="1:7" ht="12" customHeight="1">
      <c r="A17" s="10" t="s">
        <v>21</v>
      </c>
      <c r="B17" s="10" t="s">
        <v>0</v>
      </c>
      <c r="C17" s="10" t="s">
        <v>0</v>
      </c>
      <c r="D17" s="10" t="s">
        <v>0</v>
      </c>
      <c r="E17" s="10" t="s">
        <v>0</v>
      </c>
      <c r="F17" s="8" t="s">
        <v>22</v>
      </c>
      <c r="G17" s="7" t="s">
        <v>23</v>
      </c>
    </row>
    <row r="18" spans="1:7" ht="5.25" customHeight="1">
      <c r="A18" s="55" t="s">
        <v>0</v>
      </c>
      <c r="B18" s="55"/>
      <c r="C18" s="55"/>
      <c r="D18" s="55"/>
      <c r="E18" s="55"/>
      <c r="F18" s="55"/>
      <c r="G18" s="55"/>
    </row>
  </sheetData>
  <mergeCells count="20">
    <mergeCell ref="A1:D1"/>
    <mergeCell ref="F1:G1"/>
    <mergeCell ref="A2:D2"/>
    <mergeCell ref="F2:G2"/>
    <mergeCell ref="A3:D3"/>
    <mergeCell ref="F3:G3"/>
    <mergeCell ref="A4:D4"/>
    <mergeCell ref="F4:G4"/>
    <mergeCell ref="F5:G5"/>
    <mergeCell ref="F6:G6"/>
    <mergeCell ref="F7:G7"/>
    <mergeCell ref="B12:D12"/>
    <mergeCell ref="B13:D13"/>
    <mergeCell ref="B16:D16"/>
    <mergeCell ref="A18:G18"/>
    <mergeCell ref="F8:G8"/>
    <mergeCell ref="A9:D9"/>
    <mergeCell ref="F9:G9"/>
    <mergeCell ref="A10:E10"/>
    <mergeCell ref="A11:E11"/>
  </mergeCells>
  <pageMargins left="1.1811023622047245" right="0.59055118110236227" top="0.39370078740157483" bottom="0.59055118110236227" header="0.31496062992125984" footer="0.31496062992125984"/>
  <pageSetup paperSize="9" scale="91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>
      <selection activeCell="O26" sqref="O26"/>
    </sheetView>
  </sheetViews>
  <sheetFormatPr defaultRowHeight="12.75"/>
  <cols>
    <col min="1" max="1" width="30.1640625" customWidth="1"/>
    <col min="2" max="2" width="6.83203125" customWidth="1"/>
    <col min="3" max="3" width="5.83203125" customWidth="1"/>
    <col min="4" max="4" width="21.83203125" customWidth="1"/>
    <col min="5" max="5" width="13.83203125" customWidth="1"/>
    <col min="6" max="6" width="5.6640625" customWidth="1"/>
    <col min="7" max="7" width="11.6640625" customWidth="1"/>
    <col min="8" max="8" width="12.5" customWidth="1"/>
    <col min="9" max="11" width="14.33203125" customWidth="1"/>
    <col min="12" max="12" width="13.83203125" customWidth="1"/>
    <col min="13" max="13" width="15.5" customWidth="1"/>
    <col min="14" max="14" width="12.5" customWidth="1"/>
    <col min="15" max="15" width="12.6640625" customWidth="1"/>
  </cols>
  <sheetData>
    <row r="1" spans="1:12" ht="14.45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6" customHeight="1">
      <c r="A2" s="67" t="s">
        <v>25</v>
      </c>
      <c r="B2" s="67" t="s">
        <v>26</v>
      </c>
      <c r="C2" s="67" t="s">
        <v>27</v>
      </c>
      <c r="D2" s="67" t="s">
        <v>28</v>
      </c>
      <c r="E2" s="67" t="s">
        <v>29</v>
      </c>
      <c r="F2" s="67" t="s">
        <v>30</v>
      </c>
      <c r="G2" s="67" t="s">
        <v>31</v>
      </c>
      <c r="H2" s="67" t="s">
        <v>32</v>
      </c>
      <c r="I2" s="67" t="s">
        <v>33</v>
      </c>
      <c r="J2" s="67"/>
      <c r="K2" s="67"/>
      <c r="L2" s="67"/>
    </row>
    <row r="3" spans="1:12" ht="24" customHeight="1">
      <c r="A3" s="68" t="s">
        <v>0</v>
      </c>
      <c r="B3" s="68" t="s">
        <v>0</v>
      </c>
      <c r="C3" s="68" t="s">
        <v>0</v>
      </c>
      <c r="D3" s="68" t="s">
        <v>0</v>
      </c>
      <c r="E3" s="68" t="s">
        <v>0</v>
      </c>
      <c r="F3" s="68" t="s">
        <v>0</v>
      </c>
      <c r="G3" s="68" t="s">
        <v>0</v>
      </c>
      <c r="H3" s="68" t="s">
        <v>0</v>
      </c>
      <c r="I3" s="67" t="s">
        <v>163</v>
      </c>
      <c r="J3" s="67" t="s">
        <v>164</v>
      </c>
      <c r="K3" s="67" t="s">
        <v>165</v>
      </c>
      <c r="L3" s="67" t="s">
        <v>34</v>
      </c>
    </row>
    <row r="4" spans="1:12" ht="53.65" customHeight="1">
      <c r="A4" s="68" t="s">
        <v>0</v>
      </c>
      <c r="B4" s="68" t="s">
        <v>0</v>
      </c>
      <c r="C4" s="68" t="s">
        <v>0</v>
      </c>
      <c r="D4" s="68" t="s">
        <v>0</v>
      </c>
      <c r="E4" s="68" t="s">
        <v>0</v>
      </c>
      <c r="F4" s="68" t="s">
        <v>0</v>
      </c>
      <c r="G4" s="68" t="s">
        <v>0</v>
      </c>
      <c r="H4" s="68" t="s">
        <v>0</v>
      </c>
      <c r="I4" s="68" t="s">
        <v>0</v>
      </c>
      <c r="J4" s="67" t="s">
        <v>0</v>
      </c>
      <c r="K4" s="67" t="s">
        <v>0</v>
      </c>
      <c r="L4" s="67" t="s">
        <v>0</v>
      </c>
    </row>
    <row r="5" spans="1:12" ht="10.7" customHeight="1">
      <c r="A5" s="14" t="s">
        <v>35</v>
      </c>
      <c r="B5" s="14" t="s">
        <v>36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</row>
    <row r="6" spans="1:12" ht="14.45" customHeight="1">
      <c r="A6" s="15" t="s">
        <v>47</v>
      </c>
      <c r="B6" s="16" t="s">
        <v>48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7">
        <f>I7+I11</f>
        <v>6610649.5</v>
      </c>
      <c r="J6" s="17">
        <f t="shared" ref="J6:K6" si="0">J7+J11</f>
        <v>6318649.5</v>
      </c>
      <c r="K6" s="17">
        <f t="shared" si="0"/>
        <v>6616179.5</v>
      </c>
      <c r="L6" s="17" t="s">
        <v>0</v>
      </c>
    </row>
    <row r="7" spans="1:12" ht="32.85" customHeight="1">
      <c r="A7" s="18" t="s">
        <v>49</v>
      </c>
      <c r="B7" s="13" t="s">
        <v>50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51</v>
      </c>
      <c r="H7" s="13" t="s">
        <v>0</v>
      </c>
      <c r="I7" s="19">
        <f>I8+I9+I10</f>
        <v>6220649.5</v>
      </c>
      <c r="J7" s="19">
        <f t="shared" ref="J7:K7" si="1">J8+J9+J10</f>
        <v>6250649.5</v>
      </c>
      <c r="K7" s="19">
        <f t="shared" si="1"/>
        <v>6548179.5</v>
      </c>
      <c r="L7" s="19" t="s">
        <v>0</v>
      </c>
    </row>
    <row r="8" spans="1:12" ht="21.6" customHeight="1">
      <c r="A8" s="18" t="s">
        <v>52</v>
      </c>
      <c r="B8" s="13" t="s">
        <v>53</v>
      </c>
      <c r="C8" s="13" t="s">
        <v>36</v>
      </c>
      <c r="D8" s="13" t="s">
        <v>54</v>
      </c>
      <c r="E8" s="13" t="s">
        <v>55</v>
      </c>
      <c r="F8" s="13" t="s">
        <v>56</v>
      </c>
      <c r="G8" s="13" t="s">
        <v>51</v>
      </c>
      <c r="H8" s="13" t="s">
        <v>57</v>
      </c>
      <c r="I8" s="19">
        <v>190000</v>
      </c>
      <c r="J8" s="19">
        <v>190000</v>
      </c>
      <c r="K8" s="19">
        <v>190000</v>
      </c>
      <c r="L8" s="19" t="s">
        <v>0</v>
      </c>
    </row>
    <row r="9" spans="1:12" ht="53.85" customHeight="1">
      <c r="A9" s="18" t="s">
        <v>58</v>
      </c>
      <c r="B9" s="13" t="s">
        <v>59</v>
      </c>
      <c r="C9" s="13" t="s">
        <v>38</v>
      </c>
      <c r="D9" s="13" t="s">
        <v>60</v>
      </c>
      <c r="E9" s="13" t="s">
        <v>55</v>
      </c>
      <c r="F9" s="13" t="s">
        <v>56</v>
      </c>
      <c r="G9" s="13" t="s">
        <v>51</v>
      </c>
      <c r="H9" s="13" t="s">
        <v>57</v>
      </c>
      <c r="I9" s="19">
        <f>2990000+380100+162900+3350+3350</f>
        <v>3539700</v>
      </c>
      <c r="J9" s="19">
        <f>3020000+380100+162900+3350+3350</f>
        <v>3569700</v>
      </c>
      <c r="K9" s="19">
        <f>3317530+380100+162900+3350+3350</f>
        <v>3867230</v>
      </c>
      <c r="L9" s="19" t="s">
        <v>0</v>
      </c>
    </row>
    <row r="10" spans="1:12" ht="53.85" customHeight="1">
      <c r="A10" s="18" t="s">
        <v>58</v>
      </c>
      <c r="B10" s="13" t="s">
        <v>59</v>
      </c>
      <c r="C10" s="13" t="s">
        <v>38</v>
      </c>
      <c r="D10" s="13" t="s">
        <v>60</v>
      </c>
      <c r="E10" s="13" t="s">
        <v>61</v>
      </c>
      <c r="F10" s="13" t="s">
        <v>56</v>
      </c>
      <c r="G10" s="13" t="s">
        <v>51</v>
      </c>
      <c r="H10" s="13" t="s">
        <v>57</v>
      </c>
      <c r="I10" s="19">
        <v>2490949.5</v>
      </c>
      <c r="J10" s="19">
        <v>2490949.5</v>
      </c>
      <c r="K10" s="19">
        <v>2490949.5</v>
      </c>
      <c r="L10" s="19" t="s">
        <v>0</v>
      </c>
    </row>
    <row r="11" spans="1:12" ht="21.6" customHeight="1">
      <c r="A11" s="18" t="s">
        <v>62</v>
      </c>
      <c r="B11" s="13" t="s">
        <v>63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64</v>
      </c>
      <c r="H11" s="13" t="s">
        <v>0</v>
      </c>
      <c r="I11" s="19">
        <f>I12+I13+I14+I15+I16</f>
        <v>390000</v>
      </c>
      <c r="J11" s="19">
        <f t="shared" ref="J11:K11" si="2">J12+J13+J14+J15+J16</f>
        <v>68000</v>
      </c>
      <c r="K11" s="19">
        <f t="shared" si="2"/>
        <v>68000</v>
      </c>
      <c r="L11" s="19" t="s">
        <v>0</v>
      </c>
    </row>
    <row r="12" spans="1:12" ht="21.6" customHeight="1">
      <c r="A12" s="18" t="s">
        <v>65</v>
      </c>
      <c r="B12" s="13" t="s">
        <v>66</v>
      </c>
      <c r="C12" s="13" t="s">
        <v>39</v>
      </c>
      <c r="D12" s="44">
        <v>9560301199000000</v>
      </c>
      <c r="E12" s="13" t="s">
        <v>55</v>
      </c>
      <c r="F12" s="13" t="s">
        <v>56</v>
      </c>
      <c r="G12" s="13" t="s">
        <v>64</v>
      </c>
      <c r="H12" s="13" t="s">
        <v>67</v>
      </c>
      <c r="I12" s="19">
        <v>50000</v>
      </c>
      <c r="J12" s="19">
        <v>0</v>
      </c>
      <c r="K12" s="19">
        <v>0</v>
      </c>
      <c r="L12" s="19" t="s">
        <v>0</v>
      </c>
    </row>
    <row r="13" spans="1:12" ht="21.6" customHeight="1">
      <c r="A13" s="18" t="s">
        <v>65</v>
      </c>
      <c r="B13" s="13" t="s">
        <v>66</v>
      </c>
      <c r="C13" s="13" t="s">
        <v>39</v>
      </c>
      <c r="D13" s="45">
        <v>9560301399000000</v>
      </c>
      <c r="E13" s="13" t="s">
        <v>55</v>
      </c>
      <c r="F13" s="13" t="s">
        <v>56</v>
      </c>
      <c r="G13" s="13" t="s">
        <v>64</v>
      </c>
      <c r="H13" s="13" t="s">
        <v>67</v>
      </c>
      <c r="I13" s="19">
        <v>12000</v>
      </c>
      <c r="J13" s="19">
        <v>12000</v>
      </c>
      <c r="K13" s="19">
        <v>12000</v>
      </c>
      <c r="L13" s="19" t="s">
        <v>0</v>
      </c>
    </row>
    <row r="14" spans="1:12" ht="21.6" customHeight="1">
      <c r="A14" s="18" t="s">
        <v>65</v>
      </c>
      <c r="B14" s="13" t="s">
        <v>66</v>
      </c>
      <c r="C14" s="13" t="s">
        <v>39</v>
      </c>
      <c r="D14" s="45">
        <v>9560301699000000</v>
      </c>
      <c r="E14" s="13" t="s">
        <v>55</v>
      </c>
      <c r="F14" s="13" t="s">
        <v>56</v>
      </c>
      <c r="G14" s="13" t="s">
        <v>64</v>
      </c>
      <c r="H14" s="13" t="s">
        <v>67</v>
      </c>
      <c r="I14" s="19">
        <v>96000</v>
      </c>
      <c r="J14" s="19">
        <v>16000</v>
      </c>
      <c r="K14" s="19">
        <v>16000</v>
      </c>
      <c r="L14" s="19" t="s">
        <v>0</v>
      </c>
    </row>
    <row r="15" spans="1:12" ht="21.6" customHeight="1">
      <c r="A15" s="18" t="s">
        <v>65</v>
      </c>
      <c r="B15" s="13" t="s">
        <v>66</v>
      </c>
      <c r="C15" s="13" t="s">
        <v>39</v>
      </c>
      <c r="D15" s="45">
        <v>9560302299000000</v>
      </c>
      <c r="E15" s="13" t="s">
        <v>55</v>
      </c>
      <c r="F15" s="13" t="s">
        <v>56</v>
      </c>
      <c r="G15" s="13" t="s">
        <v>64</v>
      </c>
      <c r="H15" s="13" t="s">
        <v>67</v>
      </c>
      <c r="I15" s="19">
        <v>142000</v>
      </c>
      <c r="J15" s="19">
        <v>0</v>
      </c>
      <c r="K15" s="19">
        <v>0</v>
      </c>
      <c r="L15" s="19" t="s">
        <v>0</v>
      </c>
    </row>
    <row r="16" spans="1:12" ht="21.6" customHeight="1">
      <c r="A16" s="18" t="s">
        <v>65</v>
      </c>
      <c r="B16" s="13" t="s">
        <v>66</v>
      </c>
      <c r="C16" s="13" t="s">
        <v>39</v>
      </c>
      <c r="D16" s="13" t="s">
        <v>68</v>
      </c>
      <c r="E16" s="13" t="s">
        <v>55</v>
      </c>
      <c r="F16" s="13" t="s">
        <v>69</v>
      </c>
      <c r="G16" s="13" t="s">
        <v>64</v>
      </c>
      <c r="H16" s="13" t="s">
        <v>67</v>
      </c>
      <c r="I16" s="19">
        <v>90000</v>
      </c>
      <c r="J16" s="19">
        <v>40000</v>
      </c>
      <c r="K16" s="19">
        <v>40000</v>
      </c>
      <c r="L16" s="19" t="s">
        <v>0</v>
      </c>
    </row>
    <row r="17" spans="1:13" ht="14.45" customHeight="1">
      <c r="A17" s="15" t="s">
        <v>70</v>
      </c>
      <c r="B17" s="16" t="s">
        <v>71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72</v>
      </c>
      <c r="H17" s="16" t="s">
        <v>0</v>
      </c>
      <c r="I17" s="17">
        <f>I18+I29</f>
        <v>6610649.4999999991</v>
      </c>
      <c r="J17" s="17">
        <f>J18+J29</f>
        <v>6318649.5</v>
      </c>
      <c r="K17" s="17">
        <f>K18+K29</f>
        <v>6616179.5</v>
      </c>
      <c r="L17" s="17" t="s">
        <v>0</v>
      </c>
    </row>
    <row r="18" spans="1:13" ht="14.45" customHeight="1">
      <c r="A18" s="18" t="s">
        <v>73</v>
      </c>
      <c r="B18" s="13" t="s">
        <v>74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72</v>
      </c>
      <c r="H18" s="13" t="s">
        <v>0</v>
      </c>
      <c r="I18" s="19">
        <f>I19+I20+I21+I22+I23+I24+I25+I26</f>
        <v>5530969.2999999989</v>
      </c>
      <c r="J18" s="19">
        <f>J19+J20+J21+J22+J23+J24+J25+J26</f>
        <v>5410949.5</v>
      </c>
      <c r="K18" s="19">
        <f t="shared" ref="K18" si="3">K19+K20+K21+K22+K23+K24+K25+K26</f>
        <v>5708479.5</v>
      </c>
      <c r="L18" s="19" t="s">
        <v>0</v>
      </c>
    </row>
    <row r="19" spans="1:13" ht="21.6" customHeight="1">
      <c r="A19" s="18" t="s">
        <v>75</v>
      </c>
      <c r="B19" s="13" t="s">
        <v>76</v>
      </c>
      <c r="C19" s="13" t="s">
        <v>38</v>
      </c>
      <c r="D19" s="13" t="s">
        <v>60</v>
      </c>
      <c r="E19" s="13" t="s">
        <v>55</v>
      </c>
      <c r="F19" s="13" t="s">
        <v>56</v>
      </c>
      <c r="G19" s="13" t="s">
        <v>77</v>
      </c>
      <c r="H19" s="13" t="s">
        <v>78</v>
      </c>
      <c r="I19" s="47">
        <v>2081096.34</v>
      </c>
      <c r="J19" s="47">
        <v>2081096.34</v>
      </c>
      <c r="K19" s="47">
        <v>2081096.34</v>
      </c>
      <c r="L19" s="19" t="s">
        <v>0</v>
      </c>
    </row>
    <row r="20" spans="1:13" ht="21.6" customHeight="1">
      <c r="A20" s="18" t="s">
        <v>75</v>
      </c>
      <c r="B20" s="13" t="s">
        <v>76</v>
      </c>
      <c r="C20" s="13" t="s">
        <v>38</v>
      </c>
      <c r="D20" s="13" t="s">
        <v>60</v>
      </c>
      <c r="E20" s="13" t="s">
        <v>61</v>
      </c>
      <c r="F20" s="13" t="s">
        <v>56</v>
      </c>
      <c r="G20" s="13" t="s">
        <v>77</v>
      </c>
      <c r="H20" s="13" t="s">
        <v>78</v>
      </c>
      <c r="I20" s="47">
        <v>1913171.66</v>
      </c>
      <c r="J20" s="47">
        <v>1913171.66</v>
      </c>
      <c r="K20" s="47">
        <v>1913171.66</v>
      </c>
      <c r="L20" s="19" t="s">
        <v>0</v>
      </c>
    </row>
    <row r="21" spans="1:13" ht="21.6" customHeight="1">
      <c r="A21" s="18" t="s">
        <v>79</v>
      </c>
      <c r="B21" s="13" t="s">
        <v>80</v>
      </c>
      <c r="C21" s="13" t="s">
        <v>36</v>
      </c>
      <c r="D21" s="13" t="s">
        <v>54</v>
      </c>
      <c r="E21" s="13" t="s">
        <v>55</v>
      </c>
      <c r="F21" s="13" t="s">
        <v>56</v>
      </c>
      <c r="G21" s="13" t="s">
        <v>81</v>
      </c>
      <c r="H21" s="13" t="s">
        <v>82</v>
      </c>
      <c r="I21" s="47">
        <v>2050</v>
      </c>
      <c r="J21" s="47">
        <v>0</v>
      </c>
      <c r="K21" s="47">
        <v>0</v>
      </c>
      <c r="L21" s="19" t="s">
        <v>0</v>
      </c>
    </row>
    <row r="22" spans="1:13" ht="21.6" customHeight="1">
      <c r="A22" s="18" t="s">
        <v>79</v>
      </c>
      <c r="B22" s="13" t="s">
        <v>80</v>
      </c>
      <c r="C22" s="13" t="s">
        <v>36</v>
      </c>
      <c r="D22" s="13" t="s">
        <v>54</v>
      </c>
      <c r="E22" s="13" t="s">
        <v>55</v>
      </c>
      <c r="F22" s="13" t="s">
        <v>56</v>
      </c>
      <c r="G22" s="13" t="s">
        <v>81</v>
      </c>
      <c r="H22" s="13" t="s">
        <v>83</v>
      </c>
      <c r="I22" s="47">
        <v>7969.8</v>
      </c>
      <c r="J22" s="47">
        <v>0</v>
      </c>
      <c r="K22" s="47">
        <v>0</v>
      </c>
      <c r="L22" s="19" t="s">
        <v>0</v>
      </c>
    </row>
    <row r="23" spans="1:13" ht="21.6" customHeight="1">
      <c r="A23" s="18" t="s">
        <v>79</v>
      </c>
      <c r="B23" s="13" t="s">
        <v>80</v>
      </c>
      <c r="C23" s="13" t="s">
        <v>38</v>
      </c>
      <c r="D23" s="13" t="s">
        <v>60</v>
      </c>
      <c r="E23" s="13" t="s">
        <v>55</v>
      </c>
      <c r="F23" s="13" t="s">
        <v>56</v>
      </c>
      <c r="G23" s="13" t="s">
        <v>81</v>
      </c>
      <c r="H23" s="13" t="s">
        <v>82</v>
      </c>
      <c r="I23" s="47">
        <v>30412.560000000001</v>
      </c>
      <c r="J23" s="47">
        <v>30000</v>
      </c>
      <c r="K23" s="47">
        <v>30000</v>
      </c>
      <c r="L23" s="19" t="s">
        <v>0</v>
      </c>
    </row>
    <row r="24" spans="1:13" ht="21.6" customHeight="1">
      <c r="A24" s="18" t="s">
        <v>79</v>
      </c>
      <c r="B24" s="13" t="s">
        <v>80</v>
      </c>
      <c r="C24" s="13" t="s">
        <v>38</v>
      </c>
      <c r="D24" s="13" t="s">
        <v>60</v>
      </c>
      <c r="E24" s="13" t="s">
        <v>55</v>
      </c>
      <c r="F24" s="13" t="s">
        <v>56</v>
      </c>
      <c r="G24" s="13" t="s">
        <v>81</v>
      </c>
      <c r="H24" s="13" t="s">
        <v>84</v>
      </c>
      <c r="I24" s="47">
        <v>200000</v>
      </c>
      <c r="J24" s="47">
        <v>140412.56</v>
      </c>
      <c r="K24" s="47">
        <v>437942.56</v>
      </c>
      <c r="L24" s="19" t="s">
        <v>0</v>
      </c>
    </row>
    <row r="25" spans="1:13" ht="21.6" customHeight="1">
      <c r="A25" s="18" t="s">
        <v>79</v>
      </c>
      <c r="B25" s="13" t="s">
        <v>80</v>
      </c>
      <c r="C25" s="13" t="s">
        <v>39</v>
      </c>
      <c r="D25" s="13" t="s">
        <v>68</v>
      </c>
      <c r="E25" s="13" t="s">
        <v>55</v>
      </c>
      <c r="F25" s="13" t="s">
        <v>69</v>
      </c>
      <c r="G25" s="13" t="s">
        <v>81</v>
      </c>
      <c r="H25" s="13" t="s">
        <v>84</v>
      </c>
      <c r="I25" s="47">
        <v>90000</v>
      </c>
      <c r="J25" s="47">
        <v>40000</v>
      </c>
      <c r="K25" s="47">
        <v>40000</v>
      </c>
      <c r="L25" s="19" t="s">
        <v>0</v>
      </c>
    </row>
    <row r="26" spans="1:13" ht="53.85" customHeight="1">
      <c r="A26" s="18" t="s">
        <v>85</v>
      </c>
      <c r="B26" s="13" t="s">
        <v>86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87</v>
      </c>
      <c r="H26" s="13" t="s">
        <v>0</v>
      </c>
      <c r="I26" s="47">
        <f>I27+I28</f>
        <v>1206268.94</v>
      </c>
      <c r="J26" s="47">
        <f t="shared" ref="J26:K26" si="4">J27+J28</f>
        <v>1206268.94</v>
      </c>
      <c r="K26" s="47">
        <f t="shared" si="4"/>
        <v>1206268.94</v>
      </c>
      <c r="L26" s="19" t="s">
        <v>0</v>
      </c>
    </row>
    <row r="27" spans="1:13" ht="21.6" customHeight="1">
      <c r="A27" s="18" t="s">
        <v>88</v>
      </c>
      <c r="B27" s="13" t="s">
        <v>89</v>
      </c>
      <c r="C27" s="13" t="s">
        <v>38</v>
      </c>
      <c r="D27" s="13" t="s">
        <v>60</v>
      </c>
      <c r="E27" s="13" t="s">
        <v>55</v>
      </c>
      <c r="F27" s="13" t="s">
        <v>56</v>
      </c>
      <c r="G27" s="13" t="s">
        <v>87</v>
      </c>
      <c r="H27" s="13" t="s">
        <v>90</v>
      </c>
      <c r="I27" s="47">
        <v>628491.1</v>
      </c>
      <c r="J27" s="47">
        <v>628491.1</v>
      </c>
      <c r="K27" s="47">
        <v>628491.1</v>
      </c>
      <c r="L27" s="19" t="s">
        <v>0</v>
      </c>
    </row>
    <row r="28" spans="1:13" ht="21.6" customHeight="1">
      <c r="A28" s="18" t="s">
        <v>88</v>
      </c>
      <c r="B28" s="13" t="s">
        <v>89</v>
      </c>
      <c r="C28" s="13" t="s">
        <v>38</v>
      </c>
      <c r="D28" s="13" t="s">
        <v>60</v>
      </c>
      <c r="E28" s="13" t="s">
        <v>61</v>
      </c>
      <c r="F28" s="13" t="s">
        <v>56</v>
      </c>
      <c r="G28" s="13" t="s">
        <v>87</v>
      </c>
      <c r="H28" s="13" t="s">
        <v>90</v>
      </c>
      <c r="I28" s="47">
        <v>577777.84</v>
      </c>
      <c r="J28" s="47">
        <v>577777.84</v>
      </c>
      <c r="K28" s="47">
        <v>577777.84</v>
      </c>
      <c r="L28" s="19" t="s">
        <v>0</v>
      </c>
    </row>
    <row r="29" spans="1:13" ht="21.6" customHeight="1">
      <c r="A29" s="18" t="s">
        <v>91</v>
      </c>
      <c r="B29" s="13" t="s">
        <v>92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72</v>
      </c>
      <c r="H29" s="13" t="s">
        <v>0</v>
      </c>
      <c r="I29" s="47">
        <f>I30+I42</f>
        <v>1079680.2000000002</v>
      </c>
      <c r="J29" s="47">
        <f t="shared" ref="J29:K29" si="5">J30+J42</f>
        <v>907700</v>
      </c>
      <c r="K29" s="47">
        <f t="shared" si="5"/>
        <v>907700</v>
      </c>
      <c r="L29" s="19" t="s">
        <v>0</v>
      </c>
    </row>
    <row r="30" spans="1:13" ht="21.6" customHeight="1">
      <c r="A30" s="18" t="s">
        <v>93</v>
      </c>
      <c r="B30" s="13" t="s">
        <v>94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95</v>
      </c>
      <c r="H30" s="13" t="s">
        <v>0</v>
      </c>
      <c r="I30" s="47">
        <f>I31+I32+I33+I34+I35+I36+I37+I38+I39+I40+I41+I43</f>
        <v>549680.20000000007</v>
      </c>
      <c r="J30" s="47">
        <f>J31+J32+J33+J34+J35+J36+J37+J38+J39+J40+J41+J43</f>
        <v>377700</v>
      </c>
      <c r="K30" s="47">
        <f>K31+K32+K33+K34+K35+K36+K37+K38+K39+K40+K41+K43</f>
        <v>377700</v>
      </c>
      <c r="L30" s="19" t="s">
        <v>0</v>
      </c>
      <c r="M30" s="46"/>
    </row>
    <row r="31" spans="1:13" ht="21.6" customHeight="1">
      <c r="A31" s="18" t="s">
        <v>96</v>
      </c>
      <c r="B31" s="13" t="s">
        <v>97</v>
      </c>
      <c r="C31" s="13" t="s">
        <v>36</v>
      </c>
      <c r="D31" s="13" t="s">
        <v>54</v>
      </c>
      <c r="E31" s="13" t="s">
        <v>55</v>
      </c>
      <c r="F31" s="13" t="s">
        <v>56</v>
      </c>
      <c r="G31" s="13" t="s">
        <v>95</v>
      </c>
      <c r="H31" s="13" t="s">
        <v>98</v>
      </c>
      <c r="I31" s="47">
        <v>7281.57</v>
      </c>
      <c r="J31" s="47">
        <v>0</v>
      </c>
      <c r="K31" s="47">
        <v>0</v>
      </c>
      <c r="L31" s="19" t="s">
        <v>0</v>
      </c>
    </row>
    <row r="32" spans="1:13" ht="21.6" customHeight="1">
      <c r="A32" s="18" t="s">
        <v>96</v>
      </c>
      <c r="B32" s="13" t="s">
        <v>97</v>
      </c>
      <c r="C32" s="13" t="s">
        <v>38</v>
      </c>
      <c r="D32" s="13" t="s">
        <v>60</v>
      </c>
      <c r="E32" s="13" t="s">
        <v>55</v>
      </c>
      <c r="F32" s="13" t="s">
        <v>56</v>
      </c>
      <c r="G32" s="13" t="s">
        <v>95</v>
      </c>
      <c r="H32" s="13" t="s">
        <v>98</v>
      </c>
      <c r="I32" s="47">
        <v>38000</v>
      </c>
      <c r="J32" s="47">
        <v>40000</v>
      </c>
      <c r="K32" s="47">
        <v>40000</v>
      </c>
      <c r="L32" s="19" t="s">
        <v>0</v>
      </c>
    </row>
    <row r="33" spans="1:15" ht="21.6" customHeight="1">
      <c r="A33" s="18" t="s">
        <v>99</v>
      </c>
      <c r="B33" s="13" t="s">
        <v>100</v>
      </c>
      <c r="C33" s="13" t="s">
        <v>38</v>
      </c>
      <c r="D33" s="13" t="s">
        <v>60</v>
      </c>
      <c r="E33" s="13" t="s">
        <v>55</v>
      </c>
      <c r="F33" s="13" t="s">
        <v>56</v>
      </c>
      <c r="G33" s="13" t="s">
        <v>95</v>
      </c>
      <c r="H33" s="13" t="s">
        <v>101</v>
      </c>
      <c r="I33" s="47">
        <v>19700</v>
      </c>
      <c r="J33" s="47">
        <v>19700</v>
      </c>
      <c r="K33" s="47">
        <v>19700</v>
      </c>
      <c r="L33" s="19" t="s">
        <v>0</v>
      </c>
    </row>
    <row r="34" spans="1:15" ht="21.6" customHeight="1">
      <c r="A34" s="18" t="s">
        <v>102</v>
      </c>
      <c r="B34" s="13" t="s">
        <v>103</v>
      </c>
      <c r="C34" s="13" t="s">
        <v>39</v>
      </c>
      <c r="D34" s="45">
        <v>9560301699000000</v>
      </c>
      <c r="E34" s="13" t="s">
        <v>55</v>
      </c>
      <c r="F34" s="13" t="s">
        <v>56</v>
      </c>
      <c r="G34" s="13" t="s">
        <v>95</v>
      </c>
      <c r="H34" s="13" t="s">
        <v>104</v>
      </c>
      <c r="I34" s="47">
        <v>96000</v>
      </c>
      <c r="J34" s="47">
        <v>16000</v>
      </c>
      <c r="K34" s="47">
        <v>16000</v>
      </c>
      <c r="L34" s="19" t="s">
        <v>0</v>
      </c>
      <c r="M34" s="46"/>
      <c r="N34" s="46"/>
      <c r="O34" s="46"/>
    </row>
    <row r="35" spans="1:15" ht="21.6" customHeight="1">
      <c r="A35" s="18" t="s">
        <v>105</v>
      </c>
      <c r="B35" s="13" t="s">
        <v>106</v>
      </c>
      <c r="C35" s="13" t="s">
        <v>36</v>
      </c>
      <c r="D35" s="13" t="s">
        <v>54</v>
      </c>
      <c r="E35" s="13" t="s">
        <v>55</v>
      </c>
      <c r="F35" s="13" t="s">
        <v>56</v>
      </c>
      <c r="G35" s="13" t="s">
        <v>95</v>
      </c>
      <c r="H35" s="13" t="s">
        <v>83</v>
      </c>
      <c r="I35" s="47">
        <v>7010.22</v>
      </c>
      <c r="J35" s="47">
        <v>0</v>
      </c>
      <c r="K35" s="47">
        <v>0</v>
      </c>
      <c r="L35" s="19" t="s">
        <v>0</v>
      </c>
      <c r="M35" s="46"/>
    </row>
    <row r="36" spans="1:15" ht="21.6" customHeight="1">
      <c r="A36" s="18" t="s">
        <v>105</v>
      </c>
      <c r="B36" s="13" t="s">
        <v>106</v>
      </c>
      <c r="C36" s="13" t="s">
        <v>39</v>
      </c>
      <c r="D36" s="45">
        <v>9560301399000000</v>
      </c>
      <c r="E36" s="13" t="s">
        <v>55</v>
      </c>
      <c r="F36" s="13" t="s">
        <v>56</v>
      </c>
      <c r="G36" s="13" t="s">
        <v>95</v>
      </c>
      <c r="H36" s="13" t="s">
        <v>83</v>
      </c>
      <c r="I36" s="47">
        <v>12000</v>
      </c>
      <c r="J36" s="47">
        <v>12000</v>
      </c>
      <c r="K36" s="47">
        <v>12000</v>
      </c>
      <c r="L36" s="19" t="s">
        <v>0</v>
      </c>
      <c r="M36" s="46"/>
      <c r="N36" s="46"/>
      <c r="O36" s="46"/>
    </row>
    <row r="37" spans="1:15" ht="21.6" customHeight="1">
      <c r="A37" s="18" t="s">
        <v>107</v>
      </c>
      <c r="B37" s="13" t="s">
        <v>108</v>
      </c>
      <c r="C37" s="13" t="s">
        <v>36</v>
      </c>
      <c r="D37" s="13" t="s">
        <v>54</v>
      </c>
      <c r="E37" s="13" t="s">
        <v>55</v>
      </c>
      <c r="F37" s="13" t="s">
        <v>56</v>
      </c>
      <c r="G37" s="13" t="s">
        <v>95</v>
      </c>
      <c r="H37" s="13" t="s">
        <v>109</v>
      </c>
      <c r="I37" s="47">
        <v>1350</v>
      </c>
      <c r="J37" s="47">
        <v>0</v>
      </c>
      <c r="K37" s="47">
        <v>0</v>
      </c>
      <c r="L37" s="19" t="s">
        <v>0</v>
      </c>
      <c r="M37" s="46"/>
      <c r="N37" s="46"/>
      <c r="O37" s="46"/>
    </row>
    <row r="38" spans="1:15" ht="21.6" customHeight="1">
      <c r="A38" s="18" t="s">
        <v>107</v>
      </c>
      <c r="B38" s="13" t="s">
        <v>108</v>
      </c>
      <c r="C38" s="13" t="s">
        <v>39</v>
      </c>
      <c r="D38" s="45">
        <v>9560302299000000</v>
      </c>
      <c r="E38" s="13" t="s">
        <v>55</v>
      </c>
      <c r="F38" s="13" t="s">
        <v>56</v>
      </c>
      <c r="G38" s="13" t="s">
        <v>95</v>
      </c>
      <c r="H38" s="13" t="s">
        <v>109</v>
      </c>
      <c r="I38" s="47">
        <v>142000</v>
      </c>
      <c r="J38" s="47">
        <v>0</v>
      </c>
      <c r="K38" s="47">
        <v>0</v>
      </c>
      <c r="L38" s="19" t="s">
        <v>0</v>
      </c>
    </row>
    <row r="39" spans="1:15" ht="21.6" customHeight="1">
      <c r="A39" s="18" t="s">
        <v>110</v>
      </c>
      <c r="B39" s="13" t="s">
        <v>111</v>
      </c>
      <c r="C39" s="13" t="s">
        <v>36</v>
      </c>
      <c r="D39" s="13" t="s">
        <v>54</v>
      </c>
      <c r="E39" s="13" t="s">
        <v>55</v>
      </c>
      <c r="F39" s="13" t="s">
        <v>56</v>
      </c>
      <c r="G39" s="13" t="s">
        <v>95</v>
      </c>
      <c r="H39" s="13" t="s">
        <v>112</v>
      </c>
      <c r="I39" s="47">
        <v>1613</v>
      </c>
      <c r="J39" s="47">
        <v>0</v>
      </c>
      <c r="K39" s="47">
        <v>0</v>
      </c>
      <c r="L39" s="19" t="s">
        <v>0</v>
      </c>
    </row>
    <row r="40" spans="1:15" ht="21.6" customHeight="1">
      <c r="A40" s="18" t="s">
        <v>110</v>
      </c>
      <c r="B40" s="13" t="s">
        <v>111</v>
      </c>
      <c r="C40" s="13" t="s">
        <v>36</v>
      </c>
      <c r="D40" s="13" t="s">
        <v>54</v>
      </c>
      <c r="E40" s="13" t="s">
        <v>55</v>
      </c>
      <c r="F40" s="13" t="s">
        <v>56</v>
      </c>
      <c r="G40" s="13" t="s">
        <v>95</v>
      </c>
      <c r="H40" s="13" t="s">
        <v>113</v>
      </c>
      <c r="I40" s="47">
        <v>162725.41</v>
      </c>
      <c r="J40" s="47">
        <v>190000</v>
      </c>
      <c r="K40" s="47">
        <v>190000</v>
      </c>
      <c r="L40" s="19" t="s">
        <v>0</v>
      </c>
    </row>
    <row r="41" spans="1:15" ht="21.6" customHeight="1">
      <c r="A41" s="18" t="s">
        <v>110</v>
      </c>
      <c r="B41" s="13" t="s">
        <v>111</v>
      </c>
      <c r="C41" s="13" t="s">
        <v>38</v>
      </c>
      <c r="D41" s="13" t="s">
        <v>60</v>
      </c>
      <c r="E41" s="13" t="s">
        <v>55</v>
      </c>
      <c r="F41" s="13" t="s">
        <v>56</v>
      </c>
      <c r="G41" s="13" t="s">
        <v>95</v>
      </c>
      <c r="H41" s="13" t="s">
        <v>113</v>
      </c>
      <c r="I41" s="47">
        <v>12000</v>
      </c>
      <c r="J41" s="47">
        <v>100000</v>
      </c>
      <c r="K41" s="47">
        <v>100000</v>
      </c>
      <c r="L41" s="19" t="s">
        <v>0</v>
      </c>
    </row>
    <row r="42" spans="1:15" ht="21.6" customHeight="1">
      <c r="A42" s="18" t="s">
        <v>114</v>
      </c>
      <c r="B42" s="50" t="s">
        <v>115</v>
      </c>
      <c r="C42" s="13" t="s">
        <v>38</v>
      </c>
      <c r="D42" s="13" t="s">
        <v>60</v>
      </c>
      <c r="E42" s="13" t="s">
        <v>55</v>
      </c>
      <c r="F42" s="13" t="s">
        <v>56</v>
      </c>
      <c r="G42" s="13" t="s">
        <v>116</v>
      </c>
      <c r="H42" s="13" t="s">
        <v>101</v>
      </c>
      <c r="I42" s="47">
        <v>530000</v>
      </c>
      <c r="J42" s="47">
        <v>530000</v>
      </c>
      <c r="K42" s="47">
        <v>530000</v>
      </c>
      <c r="L42" s="19" t="s">
        <v>0</v>
      </c>
    </row>
    <row r="43" spans="1:15" ht="22.5">
      <c r="A43" s="48" t="s">
        <v>107</v>
      </c>
      <c r="B43" s="51">
        <v>2647</v>
      </c>
      <c r="C43" s="49" t="s">
        <v>39</v>
      </c>
      <c r="D43" s="44">
        <v>9560301199000000</v>
      </c>
      <c r="E43" s="13" t="s">
        <v>55</v>
      </c>
      <c r="F43" s="13" t="s">
        <v>56</v>
      </c>
      <c r="G43" s="13">
        <v>244</v>
      </c>
      <c r="H43" s="13">
        <v>310</v>
      </c>
      <c r="I43" s="47">
        <v>50000</v>
      </c>
      <c r="J43" s="47">
        <v>0</v>
      </c>
      <c r="K43" s="47">
        <v>0</v>
      </c>
      <c r="L43" s="19" t="s">
        <v>0</v>
      </c>
    </row>
    <row r="45" spans="1:15">
      <c r="I45" s="46"/>
      <c r="J45" s="46"/>
      <c r="K45" s="46"/>
    </row>
  </sheetData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ageMargins left="1.1811023622047245" right="0.59055118110236227" top="0.39370078740157483" bottom="0.59055118110236227" header="0.31496062992125984" footer="0.31496062992125984"/>
  <pageSetup paperSize="9" scale="85" fitToHeight="2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G22" sqref="G22"/>
    </sheetView>
  </sheetViews>
  <sheetFormatPr defaultRowHeight="12.75"/>
  <cols>
    <col min="1" max="1" width="6.33203125" customWidth="1"/>
    <col min="2" max="2" width="51" customWidth="1"/>
    <col min="3" max="3" width="8.6640625" customWidth="1"/>
    <col min="4" max="4" width="9.1640625" customWidth="1"/>
    <col min="5" max="5" width="12.5" customWidth="1"/>
    <col min="6" max="6" width="10.6640625" customWidth="1"/>
    <col min="7" max="9" width="15" customWidth="1"/>
    <col min="10" max="10" width="10.83203125" customWidth="1"/>
  </cols>
  <sheetData>
    <row r="1" spans="1:10" ht="13.9" customHeight="1">
      <c r="A1" s="12" t="s">
        <v>0</v>
      </c>
      <c r="B1" s="66" t="s">
        <v>117</v>
      </c>
      <c r="C1" s="66"/>
      <c r="D1" s="66"/>
      <c r="E1" s="66"/>
      <c r="F1" s="66"/>
      <c r="G1" s="66"/>
      <c r="H1" s="66"/>
      <c r="I1" s="66"/>
      <c r="J1" s="66"/>
    </row>
    <row r="2" spans="1:10" ht="12.75" customHeight="1">
      <c r="A2" s="69" t="s">
        <v>118</v>
      </c>
      <c r="B2" s="67" t="s">
        <v>25</v>
      </c>
      <c r="C2" s="67" t="s">
        <v>119</v>
      </c>
      <c r="D2" s="67" t="s">
        <v>120</v>
      </c>
      <c r="E2" s="67" t="s">
        <v>121</v>
      </c>
      <c r="F2" s="67" t="s">
        <v>122</v>
      </c>
      <c r="G2" s="67" t="s">
        <v>33</v>
      </c>
      <c r="H2" s="67"/>
      <c r="I2" s="67"/>
      <c r="J2" s="67"/>
    </row>
    <row r="3" spans="1:10" ht="46.15" customHeight="1">
      <c r="A3" s="70" t="s">
        <v>0</v>
      </c>
      <c r="B3" s="71" t="s">
        <v>0</v>
      </c>
      <c r="C3" s="71" t="s">
        <v>0</v>
      </c>
      <c r="D3" s="71" t="s">
        <v>0</v>
      </c>
      <c r="E3" s="71" t="s">
        <v>0</v>
      </c>
      <c r="F3" s="71" t="s">
        <v>0</v>
      </c>
      <c r="G3" s="13" t="s">
        <v>163</v>
      </c>
      <c r="H3" s="13" t="s">
        <v>164</v>
      </c>
      <c r="I3" s="13" t="s">
        <v>165</v>
      </c>
      <c r="J3" s="13" t="s">
        <v>34</v>
      </c>
    </row>
    <row r="4" spans="1:10" ht="11.1" customHeight="1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123</v>
      </c>
      <c r="F4" s="14" t="s">
        <v>124</v>
      </c>
      <c r="G4" s="14" t="s">
        <v>39</v>
      </c>
      <c r="H4" s="14" t="s">
        <v>40</v>
      </c>
      <c r="I4" s="14" t="s">
        <v>41</v>
      </c>
      <c r="J4" s="14" t="s">
        <v>42</v>
      </c>
    </row>
    <row r="5" spans="1:10" ht="14.45" customHeight="1">
      <c r="A5" s="20" t="s">
        <v>125</v>
      </c>
      <c r="B5" s="21" t="s">
        <v>126</v>
      </c>
      <c r="C5" s="20" t="s">
        <v>125</v>
      </c>
      <c r="D5" s="20" t="s">
        <v>72</v>
      </c>
      <c r="E5" s="20" t="s">
        <v>0</v>
      </c>
      <c r="F5" s="20" t="s">
        <v>0</v>
      </c>
      <c r="G5" s="22">
        <f>G6</f>
        <v>899700</v>
      </c>
      <c r="H5" s="22">
        <f t="shared" ref="H5:I5" si="0">H6</f>
        <v>717700</v>
      </c>
      <c r="I5" s="22">
        <f t="shared" si="0"/>
        <v>717700</v>
      </c>
      <c r="J5" s="22" t="s">
        <v>0</v>
      </c>
    </row>
    <row r="6" spans="1:10" ht="32.85" customHeight="1">
      <c r="A6" s="23" t="s">
        <v>127</v>
      </c>
      <c r="B6" s="24" t="s">
        <v>128</v>
      </c>
      <c r="C6" s="23" t="s">
        <v>127</v>
      </c>
      <c r="D6" s="23" t="s">
        <v>72</v>
      </c>
      <c r="E6" s="23" t="s">
        <v>0</v>
      </c>
      <c r="F6" s="23" t="s">
        <v>0</v>
      </c>
      <c r="G6" s="25">
        <f>G7+G9</f>
        <v>899700</v>
      </c>
      <c r="H6" s="25">
        <f t="shared" ref="H6:I6" si="1">H7+H9</f>
        <v>717700</v>
      </c>
      <c r="I6" s="25">
        <f t="shared" si="1"/>
        <v>717700</v>
      </c>
      <c r="J6" s="25" t="s">
        <v>0</v>
      </c>
    </row>
    <row r="7" spans="1:10" ht="32.85" customHeight="1">
      <c r="A7" s="23" t="s">
        <v>129</v>
      </c>
      <c r="B7" s="24" t="s">
        <v>130</v>
      </c>
      <c r="C7" s="23" t="s">
        <v>129</v>
      </c>
      <c r="D7" s="23" t="s">
        <v>72</v>
      </c>
      <c r="E7" s="23" t="s">
        <v>0</v>
      </c>
      <c r="F7" s="23" t="s">
        <v>0</v>
      </c>
      <c r="G7" s="25">
        <v>599700</v>
      </c>
      <c r="H7" s="25">
        <v>689700</v>
      </c>
      <c r="I7" s="25">
        <v>689700</v>
      </c>
      <c r="J7" s="25" t="s">
        <v>0</v>
      </c>
    </row>
    <row r="8" spans="1:10" ht="21.6" customHeight="1">
      <c r="A8" s="23" t="s">
        <v>131</v>
      </c>
      <c r="B8" s="24" t="s">
        <v>132</v>
      </c>
      <c r="C8" s="23" t="s">
        <v>131</v>
      </c>
      <c r="D8" s="23" t="s">
        <v>72</v>
      </c>
      <c r="E8" s="23" t="s">
        <v>0</v>
      </c>
      <c r="F8" s="23" t="s">
        <v>0</v>
      </c>
      <c r="G8" s="25">
        <v>599700</v>
      </c>
      <c r="H8" s="25">
        <v>689700</v>
      </c>
      <c r="I8" s="25">
        <v>689700</v>
      </c>
      <c r="J8" s="25" t="s">
        <v>0</v>
      </c>
    </row>
    <row r="9" spans="1:10" ht="32.85" customHeight="1">
      <c r="A9" s="23" t="s">
        <v>133</v>
      </c>
      <c r="B9" s="24" t="s">
        <v>134</v>
      </c>
      <c r="C9" s="23" t="s">
        <v>133</v>
      </c>
      <c r="D9" s="23" t="s">
        <v>72</v>
      </c>
      <c r="E9" s="23" t="s">
        <v>0</v>
      </c>
      <c r="F9" s="23" t="s">
        <v>0</v>
      </c>
      <c r="G9" s="25">
        <v>300000</v>
      </c>
      <c r="H9" s="25">
        <v>28000</v>
      </c>
      <c r="I9" s="25">
        <v>28000</v>
      </c>
      <c r="J9" s="25" t="s">
        <v>0</v>
      </c>
    </row>
    <row r="10" spans="1:10" ht="21.6" customHeight="1">
      <c r="A10" s="23" t="s">
        <v>135</v>
      </c>
      <c r="B10" s="24" t="s">
        <v>136</v>
      </c>
      <c r="C10" s="23" t="s">
        <v>135</v>
      </c>
      <c r="D10" s="23" t="s">
        <v>72</v>
      </c>
      <c r="E10" s="23" t="s">
        <v>0</v>
      </c>
      <c r="F10" s="23" t="s">
        <v>0</v>
      </c>
      <c r="G10" s="25">
        <v>300000</v>
      </c>
      <c r="H10" s="25">
        <v>28000</v>
      </c>
      <c r="I10" s="25">
        <v>28000</v>
      </c>
      <c r="J10" s="25" t="s">
        <v>0</v>
      </c>
    </row>
    <row r="11" spans="1:10" ht="14.45" customHeight="1">
      <c r="A11" s="23" t="s">
        <v>137</v>
      </c>
      <c r="B11" s="24" t="s">
        <v>138</v>
      </c>
      <c r="C11" s="23" t="s">
        <v>137</v>
      </c>
      <c r="D11" s="23" t="s">
        <v>72</v>
      </c>
      <c r="E11" s="52" t="s">
        <v>162</v>
      </c>
      <c r="F11" s="23" t="s">
        <v>0</v>
      </c>
      <c r="G11" s="25">
        <v>50000</v>
      </c>
      <c r="H11" s="25">
        <v>0</v>
      </c>
      <c r="I11" s="25">
        <v>0</v>
      </c>
      <c r="J11" s="25" t="s">
        <v>0</v>
      </c>
    </row>
    <row r="12" spans="1:10" ht="14.45" customHeight="1">
      <c r="A12" s="23" t="s">
        <v>137</v>
      </c>
      <c r="B12" s="24" t="s">
        <v>138</v>
      </c>
      <c r="C12" s="23" t="s">
        <v>137</v>
      </c>
      <c r="D12" s="23" t="s">
        <v>72</v>
      </c>
      <c r="E12" s="52" t="s">
        <v>160</v>
      </c>
      <c r="F12" s="23" t="s">
        <v>0</v>
      </c>
      <c r="G12" s="25">
        <v>12000</v>
      </c>
      <c r="H12" s="25">
        <v>12000</v>
      </c>
      <c r="I12" s="25">
        <v>12000</v>
      </c>
      <c r="J12" s="25" t="s">
        <v>0</v>
      </c>
    </row>
    <row r="13" spans="1:10" ht="14.45" customHeight="1">
      <c r="A13" s="23"/>
      <c r="B13" s="24" t="s">
        <v>138</v>
      </c>
      <c r="C13" s="23" t="s">
        <v>137</v>
      </c>
      <c r="D13" s="23" t="s">
        <v>72</v>
      </c>
      <c r="E13" s="52" t="s">
        <v>161</v>
      </c>
      <c r="F13" s="23" t="s">
        <v>0</v>
      </c>
      <c r="G13" s="25">
        <v>96000</v>
      </c>
      <c r="H13" s="25">
        <v>16000</v>
      </c>
      <c r="I13" s="25">
        <v>16000</v>
      </c>
      <c r="J13" s="25"/>
    </row>
    <row r="14" spans="1:10" ht="14.45" customHeight="1">
      <c r="A14" s="23" t="s">
        <v>137</v>
      </c>
      <c r="B14" s="24" t="s">
        <v>138</v>
      </c>
      <c r="C14" s="23" t="s">
        <v>137</v>
      </c>
      <c r="D14" s="23" t="s">
        <v>72</v>
      </c>
      <c r="E14" s="52" t="s">
        <v>166</v>
      </c>
      <c r="F14" s="23" t="s">
        <v>0</v>
      </c>
      <c r="G14" s="25">
        <v>142000</v>
      </c>
      <c r="H14" s="25">
        <v>0</v>
      </c>
      <c r="I14" s="25">
        <v>0</v>
      </c>
      <c r="J14" s="25" t="s">
        <v>0</v>
      </c>
    </row>
    <row r="15" spans="1:10" ht="43.35" customHeight="1">
      <c r="A15" s="23" t="s">
        <v>139</v>
      </c>
      <c r="B15" s="24" t="s">
        <v>140</v>
      </c>
      <c r="C15" s="23" t="s">
        <v>139</v>
      </c>
      <c r="D15" s="23" t="s">
        <v>0</v>
      </c>
      <c r="E15" s="23" t="s">
        <v>0</v>
      </c>
      <c r="F15" s="23" t="s">
        <v>0</v>
      </c>
      <c r="G15" s="25">
        <v>899700</v>
      </c>
      <c r="H15" s="25">
        <v>717700</v>
      </c>
      <c r="I15" s="25">
        <v>717700</v>
      </c>
      <c r="J15" s="25" t="s">
        <v>0</v>
      </c>
    </row>
    <row r="16" spans="1:10" ht="14.45" customHeight="1">
      <c r="A16" s="23" t="s">
        <v>141</v>
      </c>
      <c r="B16" s="24" t="s">
        <v>142</v>
      </c>
      <c r="C16" s="23" t="s">
        <v>141</v>
      </c>
      <c r="D16" s="23" t="s">
        <v>143</v>
      </c>
      <c r="E16" s="23" t="s">
        <v>0</v>
      </c>
      <c r="F16" s="23" t="s">
        <v>0</v>
      </c>
      <c r="G16" s="25">
        <v>899700</v>
      </c>
      <c r="H16" s="25" t="s">
        <v>0</v>
      </c>
      <c r="I16" s="25" t="s">
        <v>0</v>
      </c>
      <c r="J16" s="25" t="s">
        <v>0</v>
      </c>
    </row>
    <row r="17" spans="1:10" ht="14.45" customHeight="1">
      <c r="A17" s="23" t="s">
        <v>141</v>
      </c>
      <c r="B17" s="24" t="s">
        <v>142</v>
      </c>
      <c r="C17" s="23" t="s">
        <v>141</v>
      </c>
      <c r="D17" s="23" t="s">
        <v>144</v>
      </c>
      <c r="E17" s="23" t="s">
        <v>0</v>
      </c>
      <c r="F17" s="23" t="s">
        <v>0</v>
      </c>
      <c r="G17" s="25" t="s">
        <v>0</v>
      </c>
      <c r="H17" s="25">
        <v>717700</v>
      </c>
      <c r="I17" s="25" t="s">
        <v>0</v>
      </c>
      <c r="J17" s="25" t="s">
        <v>0</v>
      </c>
    </row>
    <row r="18" spans="1:10" ht="14.45" customHeight="1">
      <c r="A18" s="23" t="s">
        <v>141</v>
      </c>
      <c r="B18" s="24" t="s">
        <v>142</v>
      </c>
      <c r="C18" s="23" t="s">
        <v>141</v>
      </c>
      <c r="D18" s="23" t="s">
        <v>145</v>
      </c>
      <c r="E18" s="23" t="s">
        <v>0</v>
      </c>
      <c r="F18" s="23" t="s">
        <v>0</v>
      </c>
      <c r="G18" s="25" t="s">
        <v>0</v>
      </c>
      <c r="H18" s="25" t="s">
        <v>0</v>
      </c>
      <c r="I18" s="25">
        <v>717700</v>
      </c>
      <c r="J18" s="25" t="s">
        <v>0</v>
      </c>
    </row>
    <row r="19" spans="1:10" ht="43.35" customHeight="1">
      <c r="A19" s="23" t="s">
        <v>146</v>
      </c>
      <c r="B19" s="24" t="s">
        <v>147</v>
      </c>
      <c r="C19" s="23" t="s">
        <v>146</v>
      </c>
      <c r="D19" s="23" t="s">
        <v>0</v>
      </c>
      <c r="E19" s="23" t="s">
        <v>0</v>
      </c>
      <c r="F19" s="23" t="s">
        <v>0</v>
      </c>
      <c r="G19" s="25">
        <v>179980.2</v>
      </c>
      <c r="H19" s="25">
        <v>190000</v>
      </c>
      <c r="I19" s="25">
        <v>190000</v>
      </c>
      <c r="J19" s="25" t="s">
        <v>0</v>
      </c>
    </row>
    <row r="20" spans="1:10" ht="14.45" customHeight="1">
      <c r="A20" s="23" t="s">
        <v>148</v>
      </c>
      <c r="B20" s="24" t="s">
        <v>142</v>
      </c>
      <c r="C20" s="23" t="s">
        <v>148</v>
      </c>
      <c r="D20" s="23" t="s">
        <v>0</v>
      </c>
      <c r="E20" s="23" t="s">
        <v>0</v>
      </c>
      <c r="F20" s="23" t="s">
        <v>0</v>
      </c>
      <c r="G20" s="25">
        <v>179980.2</v>
      </c>
      <c r="H20" s="25">
        <v>190000</v>
      </c>
      <c r="I20" s="25">
        <v>190000</v>
      </c>
      <c r="J20" s="25" t="s">
        <v>0</v>
      </c>
    </row>
  </sheetData>
  <mergeCells count="8">
    <mergeCell ref="B1:J1"/>
    <mergeCell ref="A2:A3"/>
    <mergeCell ref="B2:B3"/>
    <mergeCell ref="C2:C3"/>
    <mergeCell ref="D2:D3"/>
    <mergeCell ref="E2:E3"/>
    <mergeCell ref="F2:F3"/>
    <mergeCell ref="G2:J2"/>
  </mergeCells>
  <pageMargins left="1.1811023622047245" right="0.59055118110236227" top="0.39370078740157483" bottom="0.59055118110236227" header="0.31496062992125984" footer="0.31496062992125984"/>
  <pageSetup paperSize="9" scale="91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/>
  </sheetViews>
  <sheetFormatPr defaultRowHeight="12.75"/>
  <cols>
    <col min="1" max="1" width="36.6640625" customWidth="1"/>
    <col min="2" max="2" width="10.33203125" customWidth="1"/>
    <col min="3" max="3" width="27.1640625" customWidth="1"/>
    <col min="4" max="4" width="7" customWidth="1"/>
    <col min="5" max="5" width="24.6640625" customWidth="1"/>
    <col min="6" max="6" width="6" customWidth="1"/>
    <col min="7" max="7" width="3.83203125" customWidth="1"/>
    <col min="8" max="8" width="31" customWidth="1"/>
  </cols>
  <sheetData>
    <row r="1" spans="1:8" ht="32.450000000000003" customHeight="1">
      <c r="A1" s="26" t="s">
        <v>149</v>
      </c>
      <c r="B1" s="4" t="s">
        <v>0</v>
      </c>
      <c r="C1" s="5" t="s">
        <v>0</v>
      </c>
      <c r="D1" s="4" t="s">
        <v>0</v>
      </c>
      <c r="E1" s="4" t="s">
        <v>0</v>
      </c>
      <c r="F1" s="4" t="s">
        <v>0</v>
      </c>
      <c r="G1" s="5" t="s">
        <v>0</v>
      </c>
      <c r="H1" s="5" t="s">
        <v>0</v>
      </c>
    </row>
    <row r="2" spans="1:8" ht="13.7" customHeight="1">
      <c r="A2" s="2" t="s">
        <v>0</v>
      </c>
      <c r="B2" s="4" t="s">
        <v>0</v>
      </c>
      <c r="C2" s="27" t="s">
        <v>150</v>
      </c>
      <c r="D2" s="4" t="s">
        <v>0</v>
      </c>
      <c r="E2" s="27" t="s">
        <v>151</v>
      </c>
      <c r="F2" s="4" t="s">
        <v>0</v>
      </c>
      <c r="G2" s="4" t="s">
        <v>0</v>
      </c>
      <c r="H2" s="27" t="s">
        <v>152</v>
      </c>
    </row>
    <row r="3" spans="1:8" ht="15.4" customHeight="1">
      <c r="A3" s="26" t="s">
        <v>153</v>
      </c>
      <c r="B3" s="4" t="s">
        <v>0</v>
      </c>
      <c r="C3" s="5" t="s">
        <v>0</v>
      </c>
      <c r="D3" s="4" t="s">
        <v>0</v>
      </c>
      <c r="E3" s="4" t="s">
        <v>0</v>
      </c>
      <c r="F3" s="4" t="s">
        <v>0</v>
      </c>
      <c r="G3" s="5" t="s">
        <v>0</v>
      </c>
      <c r="H3" s="5" t="s">
        <v>0</v>
      </c>
    </row>
    <row r="4" spans="1:8" ht="11.85" customHeight="1">
      <c r="A4" s="2" t="s">
        <v>0</v>
      </c>
      <c r="B4" s="4" t="s">
        <v>0</v>
      </c>
      <c r="C4" s="27" t="s">
        <v>150</v>
      </c>
      <c r="D4" s="4" t="s">
        <v>0</v>
      </c>
      <c r="E4" s="72" t="s">
        <v>154</v>
      </c>
      <c r="F4" s="72"/>
      <c r="G4" s="4" t="s">
        <v>0</v>
      </c>
      <c r="H4" s="27" t="s">
        <v>155</v>
      </c>
    </row>
    <row r="5" spans="1:8" ht="11.85" customHeight="1">
      <c r="A5" s="28" t="s">
        <v>0</v>
      </c>
      <c r="B5" s="28" t="s">
        <v>0</v>
      </c>
      <c r="C5" s="28" t="s">
        <v>0</v>
      </c>
      <c r="D5" s="28" t="s">
        <v>0</v>
      </c>
      <c r="E5" s="4" t="s">
        <v>0</v>
      </c>
      <c r="F5" s="28" t="s">
        <v>0</v>
      </c>
      <c r="G5" s="4" t="s">
        <v>0</v>
      </c>
      <c r="H5" s="4" t="s">
        <v>0</v>
      </c>
    </row>
    <row r="6" spans="1:8" ht="11.85" customHeight="1">
      <c r="A6" s="29" t="s">
        <v>156</v>
      </c>
      <c r="B6" s="30" t="s">
        <v>0</v>
      </c>
      <c r="C6" s="30" t="s">
        <v>0</v>
      </c>
      <c r="D6" s="30" t="s">
        <v>0</v>
      </c>
      <c r="E6" s="31" t="s">
        <v>0</v>
      </c>
      <c r="F6" s="30" t="s">
        <v>0</v>
      </c>
      <c r="G6" s="31" t="s">
        <v>0</v>
      </c>
      <c r="H6" s="32" t="s">
        <v>0</v>
      </c>
    </row>
    <row r="7" spans="1:8" ht="11.85" customHeight="1">
      <c r="A7" s="33" t="s">
        <v>0</v>
      </c>
      <c r="B7" s="34" t="s">
        <v>0</v>
      </c>
      <c r="C7" s="34" t="s">
        <v>0</v>
      </c>
      <c r="D7" s="34" t="s">
        <v>0</v>
      </c>
      <c r="E7" s="35" t="s">
        <v>0</v>
      </c>
      <c r="F7" s="34" t="s">
        <v>0</v>
      </c>
      <c r="G7" s="35" t="s">
        <v>0</v>
      </c>
      <c r="H7" s="36" t="s">
        <v>0</v>
      </c>
    </row>
    <row r="8" spans="1:8" ht="11.85" customHeight="1">
      <c r="A8" s="73" t="s">
        <v>157</v>
      </c>
      <c r="B8" s="73"/>
      <c r="C8" s="73"/>
      <c r="D8" s="73"/>
      <c r="E8" s="73"/>
      <c r="F8" s="73"/>
      <c r="G8" s="73"/>
      <c r="H8" s="73"/>
    </row>
    <row r="9" spans="1:8" ht="11.85" customHeight="1">
      <c r="A9" s="37" t="s">
        <v>0</v>
      </c>
      <c r="B9" s="28" t="s">
        <v>0</v>
      </c>
      <c r="C9" s="28" t="s">
        <v>0</v>
      </c>
      <c r="D9" s="28" t="s">
        <v>0</v>
      </c>
      <c r="E9" s="4" t="s">
        <v>0</v>
      </c>
      <c r="F9" s="28" t="s">
        <v>0</v>
      </c>
      <c r="G9" s="4" t="s">
        <v>0</v>
      </c>
      <c r="H9" s="38" t="s">
        <v>0</v>
      </c>
    </row>
    <row r="10" spans="1:8" ht="11.85" customHeight="1">
      <c r="A10" s="39" t="s">
        <v>151</v>
      </c>
      <c r="B10" s="28" t="s">
        <v>0</v>
      </c>
      <c r="C10" s="74" t="s">
        <v>152</v>
      </c>
      <c r="D10" s="74"/>
      <c r="E10" s="74"/>
      <c r="F10" s="74"/>
      <c r="G10" s="74"/>
      <c r="H10" s="74"/>
    </row>
    <row r="11" spans="1:8" ht="11.85" customHeight="1">
      <c r="A11" s="37" t="s">
        <v>0</v>
      </c>
      <c r="B11" s="28" t="s">
        <v>0</v>
      </c>
      <c r="C11" s="28" t="s">
        <v>0</v>
      </c>
      <c r="D11" s="28" t="s">
        <v>0</v>
      </c>
      <c r="E11" s="4" t="s">
        <v>0</v>
      </c>
      <c r="F11" s="28" t="s">
        <v>0</v>
      </c>
      <c r="G11" s="4" t="s">
        <v>0</v>
      </c>
      <c r="H11" s="38" t="s">
        <v>0</v>
      </c>
    </row>
    <row r="12" spans="1:8" ht="11.85" customHeight="1">
      <c r="A12" s="40" t="s">
        <v>158</v>
      </c>
      <c r="B12" s="41" t="s">
        <v>0</v>
      </c>
      <c r="C12" s="41" t="s">
        <v>0</v>
      </c>
      <c r="D12" s="41" t="s">
        <v>0</v>
      </c>
      <c r="E12" s="42" t="s">
        <v>0</v>
      </c>
      <c r="F12" s="41" t="s">
        <v>0</v>
      </c>
      <c r="G12" s="42" t="s">
        <v>0</v>
      </c>
      <c r="H12" s="43" t="s">
        <v>0</v>
      </c>
    </row>
  </sheetData>
  <mergeCells count="3">
    <mergeCell ref="E4:F4"/>
    <mergeCell ref="A8:H8"/>
    <mergeCell ref="C10:H10"/>
  </mergeCells>
  <pageMargins left="1.1811020000000001" right="0.59055120000000005" top="0.39370080000000002" bottom="0.58740159999999997" header="0.3" footer="0.3"/>
  <pageSetup paperSize="0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Table4</vt:lpstr>
      <vt:lpstr>Table5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2022-01-10T09:47:38Z</dcterms:modified>
</cp:coreProperties>
</file>